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9440" windowHeight="10320" activeTab="0"/>
  </bookViews>
  <sheets>
    <sheet name="MACHETA PNS MAI" sheetId="1" r:id="rId1"/>
    <sheet name="MACHETA PNS" sheetId="2" r:id="rId2"/>
  </sheets>
  <externalReferences>
    <externalReference r:id="rId5"/>
  </externalReferences>
  <definedNames>
    <definedName name="_xlfn.BAHTTEXT" hidden="1">#NAME?</definedName>
    <definedName name="_xlnm.Print_Area" localSheetId="1">'MACHETA PNS'!$A$1:$I$51</definedName>
    <definedName name="_xlnm.Print_Area" localSheetId="0">'MACHETA PNS MAI'!$A$1:$I$51</definedName>
    <definedName name="_xlnm.Print_Titles" localSheetId="1">'MACHETA PNS'!$1:$7</definedName>
    <definedName name="_xlnm.Print_Titles" localSheetId="0">'MACHETA PNS MAI'!$1:$7</definedName>
  </definedNames>
  <calcPr fullCalcOnLoad="1"/>
</workbook>
</file>

<file path=xl/sharedStrings.xml><?xml version="1.0" encoding="utf-8"?>
<sst xmlns="http://schemas.openxmlformats.org/spreadsheetml/2006/main" count="122" uniqueCount="57">
  <si>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</si>
  <si>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</si>
  <si>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</si>
  <si>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</si>
  <si>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</si>
  <si>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</si>
  <si>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</si>
  <si>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</si>
  <si>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</si>
  <si>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</si>
  <si>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</si>
  <si>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</si>
  <si>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</si>
  <si>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</si>
  <si>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</si>
  <si>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</si>
  <si>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</si>
  <si>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</si>
  <si>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</si>
  <si>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</si>
  <si>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</si>
  <si>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</si>
  <si>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</si>
  <si>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</si>
  <si>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</si>
  <si>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</si>
  <si>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</si>
  <si>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</si>
  <si>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</si>
  <si>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</si>
  <si>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</si>
  <si>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reconstructie mamara dupa afectiuni oncologice prin endoprotezare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</si>
  <si>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</si>
  <si>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</si>
  <si>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</si>
  <si>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medicamente pentru boli cronice cu risc crescut utilizate in programele nationale cu scop curativ</t>
  </si>
  <si>
    <t>LA 30 APRILIE  2017</t>
  </si>
  <si>
    <t>Sume alocate de casa de asigurari  de  sanatate luna curenta - APRILIE 2017</t>
  </si>
  <si>
    <t>Sume alocate de casa de asigurari  de  sanatate cumulat - la data de 30 APRILIE 2017</t>
  </si>
  <si>
    <t>Credite bugetare, aprobate
an 2017</t>
  </si>
  <si>
    <t>Credite bugetare SEM. I
an 2017</t>
  </si>
  <si>
    <r>
      <rPr>
        <b/>
        <sz val="10"/>
        <rFont val="Arial"/>
        <family val="2"/>
      </rP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</si>
  <si>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</si>
  <si>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</si>
  <si>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TOTAL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</si>
  <si>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</si>
  <si>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</si>
  <si>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</si>
  <si>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</si>
  <si>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</si>
  <si>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</si>
  <si>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</si>
  <si>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Ec.POP GEORGETA</t>
  </si>
  <si>
    <t>Ec.OLARIU DANIELA</t>
  </si>
  <si>
    <t>LA 31 MAI  2017</t>
  </si>
  <si>
    <t>Sume alocate de casa de asigurari  de  sanatate luna curenta - MAI 2017</t>
  </si>
  <si>
    <t>Sume alocate de casa de asigurari  de  sanatate cumulat - la data de 31 MAI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</si>
</sst>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67" applyFont="1" applyFill="1" applyAlignment="1">
      <alignment horizontal="center" wrapText="1"/>
      <protection/>
    </xf>
    <xf numFmtId="0" fontId="21" fillId="0" borderId="0" xfId="67" applyFont="1" applyFill="1">
      <alignment/>
      <protection/>
    </xf>
    <xf numFmtId="0" fontId="22" fillId="0" borderId="0" xfId="67" applyFont="1" applyFill="1" applyAlignment="1">
      <alignment horizontal="right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>
      <alignment/>
      <protection/>
    </xf>
    <xf numFmtId="3" fontId="23" fillId="0" borderId="10" xfId="67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7" applyFill="1">
      <alignment/>
      <protection/>
    </xf>
    <xf numFmtId="0" fontId="29" fillId="0" borderId="0" xfId="67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4" fillId="0" borderId="0" xfId="67" applyFont="1" applyFill="1">
      <alignment/>
      <protection/>
    </xf>
    <xf numFmtId="0" fontId="28" fillId="0" borderId="0" xfId="67" applyFont="1" applyFill="1">
      <alignment/>
      <protection/>
    </xf>
    <xf numFmtId="4" fontId="27" fillId="0" borderId="10" xfId="67" applyNumberFormat="1" applyFont="1" applyFill="1" applyBorder="1" applyProtection="1">
      <alignment/>
      <protection/>
    </xf>
    <xf numFmtId="4" fontId="29" fillId="0" borderId="10" xfId="67" applyNumberFormat="1" applyFont="1" applyFill="1" applyBorder="1" applyAlignment="1" applyProtection="1">
      <alignment vertical="center" wrapText="1"/>
      <protection/>
    </xf>
    <xf numFmtId="4" fontId="27" fillId="0" borderId="10" xfId="67" applyNumberFormat="1" applyFont="1" applyFill="1" applyBorder="1" applyAlignment="1" applyProtection="1">
      <alignment/>
      <protection locked="0"/>
    </xf>
    <xf numFmtId="4" fontId="29" fillId="0" borderId="10" xfId="67" applyNumberFormat="1" applyFont="1" applyFill="1" applyBorder="1" applyAlignment="1" applyProtection="1">
      <alignment/>
      <protection locked="0"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6" fillId="0" borderId="10" xfId="67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center"/>
      <protection/>
    </xf>
    <xf numFmtId="4" fontId="27" fillId="0" borderId="10" xfId="67" applyNumberFormat="1" applyFont="1" applyFill="1" applyBorder="1">
      <alignment/>
      <protection/>
    </xf>
    <xf numFmtId="0" fontId="27" fillId="0" borderId="0" xfId="67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180" fontId="23" fillId="24" borderId="12" xfId="63" applyNumberFormat="1" applyFont="1" applyFill="1" applyBorder="1" applyAlignment="1">
      <alignment wrapText="1"/>
      <protection/>
    </xf>
    <xf numFmtId="4" fontId="0" fillId="24" borderId="12" xfId="0" applyNumberFormat="1" applyFont="1" applyFill="1" applyBorder="1" applyAlignment="1">
      <alignment horizontal="left" vertical="center" wrapText="1"/>
    </xf>
    <xf numFmtId="0" fontId="27" fillId="0" borderId="10" xfId="66" applyFont="1" applyFill="1" applyBorder="1" applyAlignment="1" applyProtection="1">
      <alignment horizontal="center"/>
      <protection locked="0"/>
    </xf>
    <xf numFmtId="0" fontId="30" fillId="0" borderId="0" xfId="67" applyFont="1" applyFill="1">
      <alignment/>
      <protection/>
    </xf>
    <xf numFmtId="4" fontId="31" fillId="0" borderId="10" xfId="0" applyNumberFormat="1" applyFont="1" applyFill="1" applyBorder="1" applyAlignment="1">
      <alignment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0" fontId="23" fillId="0" borderId="10" xfId="67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macheta iunie 2009" xfId="66"/>
    <cellStyle name="Normal_Registru1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55</v>
      </c>
      <c r="E5" s="46"/>
      <c r="F5" s="46"/>
      <c r="G5" s="45" t="s">
        <v>56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16988.46</v>
      </c>
      <c r="C19" s="23">
        <f aca="true" t="shared" si="5" ref="C19:I19">+C20+C21+C22+C23</f>
        <v>9937.89</v>
      </c>
      <c r="D19" s="23">
        <f t="shared" si="5"/>
        <v>1221.63</v>
      </c>
      <c r="E19" s="23">
        <f t="shared" si="5"/>
        <v>2.9</v>
      </c>
      <c r="F19" s="23">
        <f t="shared" si="5"/>
        <v>1218.73</v>
      </c>
      <c r="G19" s="23">
        <f t="shared" si="5"/>
        <v>7949.14</v>
      </c>
      <c r="H19" s="23">
        <f t="shared" si="5"/>
        <v>2.9</v>
      </c>
      <c r="I19" s="23">
        <f t="shared" si="5"/>
        <v>7946.240000000001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1053.69</v>
      </c>
      <c r="E20" s="19"/>
      <c r="F20" s="19">
        <v>1053.69</v>
      </c>
      <c r="G20" s="7">
        <f t="shared" si="2"/>
        <v>7031.77</v>
      </c>
      <c r="H20" s="19">
        <f>E20+'MACHETA PNS'!H20</f>
        <v>0</v>
      </c>
      <c r="I20" s="19">
        <f>F20+'MACHETA PNS'!I20</f>
        <v>7031.77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165.04</v>
      </c>
      <c r="E21" s="19"/>
      <c r="F21" s="19">
        <v>165.04</v>
      </c>
      <c r="G21" s="7">
        <f t="shared" si="2"/>
        <v>914.4699999999999</v>
      </c>
      <c r="H21" s="19"/>
      <c r="I21" s="19">
        <f>F21+'MACHETA PNS'!I21</f>
        <v>914.4699999999999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3</v>
      </c>
      <c r="C23" s="19">
        <v>3</v>
      </c>
      <c r="D23" s="7">
        <f t="shared" si="1"/>
        <v>2.9</v>
      </c>
      <c r="E23" s="19">
        <v>2.9</v>
      </c>
      <c r="F23" s="19"/>
      <c r="G23" s="7">
        <f t="shared" si="2"/>
        <v>2.9</v>
      </c>
      <c r="H23" s="19">
        <v>2.9</v>
      </c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675.98</v>
      </c>
      <c r="E24" s="19">
        <f t="shared" si="6"/>
        <v>214.22</v>
      </c>
      <c r="F24" s="19">
        <f t="shared" si="6"/>
        <v>461.76</v>
      </c>
      <c r="G24" s="19">
        <f t="shared" si="6"/>
        <v>2786.83</v>
      </c>
      <c r="H24" s="19">
        <f t="shared" si="6"/>
        <v>656.54</v>
      </c>
      <c r="I24" s="19">
        <f t="shared" si="6"/>
        <v>2130.29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675.98</v>
      </c>
      <c r="E25" s="21">
        <v>214.22</v>
      </c>
      <c r="F25" s="12">
        <v>461.76</v>
      </c>
      <c r="G25" s="7">
        <f t="shared" si="2"/>
        <v>2786.83</v>
      </c>
      <c r="H25" s="19">
        <f>E25+'MACHETA PNS'!H25</f>
        <v>656.54</v>
      </c>
      <c r="I25" s="19">
        <f>F25+'MACHETA PNS'!I25</f>
        <v>2130.29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329.14</v>
      </c>
      <c r="C30" s="30">
        <f aca="true" t="shared" si="7" ref="C30:I30">+C31+C32</f>
        <v>220.64</v>
      </c>
      <c r="D30" s="7">
        <f t="shared" si="1"/>
        <v>22.56</v>
      </c>
      <c r="E30" s="30">
        <f t="shared" si="7"/>
        <v>1.02</v>
      </c>
      <c r="F30" s="30">
        <f t="shared" si="7"/>
        <v>21.54</v>
      </c>
      <c r="G30" s="7">
        <f t="shared" si="2"/>
        <v>184.67000000000002</v>
      </c>
      <c r="H30" s="30">
        <f t="shared" si="7"/>
        <v>87.96</v>
      </c>
      <c r="I30" s="30">
        <f t="shared" si="7"/>
        <v>96.71000000000001</v>
      </c>
    </row>
    <row r="31" spans="1:9" ht="15">
      <c r="A31" s="9" t="s">
        <v>4</v>
      </c>
      <c r="B31" s="20">
        <v>329.14</v>
      </c>
      <c r="C31" s="20">
        <v>220.64</v>
      </c>
      <c r="D31" s="7">
        <f t="shared" si="1"/>
        <v>22.56</v>
      </c>
      <c r="E31" s="21">
        <v>1.02</v>
      </c>
      <c r="F31" s="12">
        <v>21.54</v>
      </c>
      <c r="G31" s="7">
        <f t="shared" si="2"/>
        <v>184.67000000000002</v>
      </c>
      <c r="H31" s="19">
        <f>E31+'MACHETA PNS'!H31</f>
        <v>87.96</v>
      </c>
      <c r="I31" s="19">
        <f>F31+'MACHETA PNS'!I31</f>
        <v>96.71000000000001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PNS'!H34</f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47.32</v>
      </c>
      <c r="E35" s="21"/>
      <c r="F35" s="12">
        <v>47.32</v>
      </c>
      <c r="G35" s="7">
        <f t="shared" si="2"/>
        <v>209.41</v>
      </c>
      <c r="H35" s="21">
        <v>0</v>
      </c>
      <c r="I35" s="19">
        <f>F35+'MACHETA PNS'!I35</f>
        <v>209.41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0</v>
      </c>
      <c r="E38" s="21">
        <v>0</v>
      </c>
      <c r="F38" s="12"/>
      <c r="G38" s="7">
        <f t="shared" si="2"/>
        <v>221.68</v>
      </c>
      <c r="H38" s="19">
        <f>E38+'MACHETA PNS'!H38</f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1083.88</v>
      </c>
      <c r="E39" s="24">
        <v>71.43</v>
      </c>
      <c r="F39" s="24">
        <v>1012.45</v>
      </c>
      <c r="G39" s="7">
        <f t="shared" si="2"/>
        <v>4831.07</v>
      </c>
      <c r="H39" s="19">
        <f>E39+'MACHETA PNS'!H39</f>
        <v>335.29</v>
      </c>
      <c r="I39" s="19">
        <f>F39+'MACHETA PNS'!I39</f>
        <v>4495.78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157.4</v>
      </c>
      <c r="E41" s="7">
        <f t="shared" si="8"/>
        <v>0</v>
      </c>
      <c r="F41" s="7">
        <f t="shared" si="8"/>
        <v>157.4</v>
      </c>
      <c r="G41" s="7">
        <f t="shared" si="8"/>
        <v>759.66</v>
      </c>
      <c r="H41" s="7">
        <f t="shared" si="8"/>
        <v>0</v>
      </c>
      <c r="I41" s="7">
        <f t="shared" si="8"/>
        <v>759.66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157.4</v>
      </c>
      <c r="E42" s="19"/>
      <c r="F42" s="19">
        <v>157.4</v>
      </c>
      <c r="G42" s="7">
        <f>+H42+I42</f>
        <v>759.66</v>
      </c>
      <c r="H42" s="19"/>
      <c r="I42" s="19">
        <f>F42+'MACHETA PNS'!I42</f>
        <v>759.66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37626.89</v>
      </c>
      <c r="C44" s="26">
        <f aca="true" t="shared" si="9" ref="C44:I44">+C8+C11+C18+C19+C24+C30+C33+C34+C35+C36+C37+C38+C39+C40</f>
        <v>21451.329999999998</v>
      </c>
      <c r="D44" s="26">
        <f t="shared" si="9"/>
        <v>3051.37</v>
      </c>
      <c r="E44" s="26">
        <f t="shared" si="9"/>
        <v>289.57000000000005</v>
      </c>
      <c r="F44" s="26">
        <f t="shared" si="9"/>
        <v>2761.8</v>
      </c>
      <c r="G44" s="26">
        <f t="shared" si="9"/>
        <v>16289.960000000001</v>
      </c>
      <c r="H44" s="26">
        <f t="shared" si="9"/>
        <v>1411.53</v>
      </c>
      <c r="I44" s="26">
        <f t="shared" si="9"/>
        <v>14878.43</v>
      </c>
    </row>
    <row r="45" spans="1:9" s="27" customFormat="1" ht="30" customHeight="1">
      <c r="A45" s="28" t="s">
        <v>35</v>
      </c>
      <c r="B45" s="26">
        <f>+B9+B20+B31+B33+B34+B35+B37+B25</f>
        <v>22227.17</v>
      </c>
      <c r="C45" s="26">
        <f aca="true" t="shared" si="10" ref="C45:I45">+C9+C20+C31+C33+C34+C35+C37+C25</f>
        <v>12987.599999999999</v>
      </c>
      <c r="D45" s="26">
        <f t="shared" si="10"/>
        <v>1799.55</v>
      </c>
      <c r="E45" s="26">
        <f t="shared" si="10"/>
        <v>215.24</v>
      </c>
      <c r="F45" s="26">
        <f t="shared" si="10"/>
        <v>1584.31</v>
      </c>
      <c r="G45" s="26">
        <f t="shared" si="10"/>
        <v>10319.84</v>
      </c>
      <c r="H45" s="26">
        <f t="shared" si="10"/>
        <v>851.66</v>
      </c>
      <c r="I45" s="26">
        <f t="shared" si="10"/>
        <v>9468.18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3003.4900000000002</v>
      </c>
      <c r="C46" s="28">
        <f t="shared" si="11"/>
        <v>1441.21</v>
      </c>
      <c r="D46" s="28">
        <f t="shared" si="11"/>
        <v>167.94</v>
      </c>
      <c r="E46" s="28">
        <f t="shared" si="11"/>
        <v>2.9</v>
      </c>
      <c r="F46" s="28">
        <f t="shared" si="11"/>
        <v>165.04</v>
      </c>
      <c r="G46" s="28">
        <f t="shared" si="11"/>
        <v>1139.05</v>
      </c>
      <c r="H46" s="28">
        <f t="shared" si="11"/>
        <v>224.58</v>
      </c>
      <c r="I46" s="28">
        <f t="shared" si="11"/>
        <v>914.4699999999999</v>
      </c>
    </row>
    <row r="47" spans="1:9" s="27" customFormat="1" ht="15">
      <c r="A47" s="38" t="s">
        <v>44</v>
      </c>
      <c r="B47" s="28">
        <f>+B44+B41</f>
        <v>42066.15</v>
      </c>
      <c r="C47" s="28">
        <f aca="true" t="shared" si="12" ref="C47:I47">+C44+C41</f>
        <v>22398.329999999998</v>
      </c>
      <c r="D47" s="28">
        <f t="shared" si="12"/>
        <v>3208.77</v>
      </c>
      <c r="E47" s="28">
        <f t="shared" si="12"/>
        <v>289.57000000000005</v>
      </c>
      <c r="F47" s="28">
        <f t="shared" si="12"/>
        <v>2919.2000000000003</v>
      </c>
      <c r="G47" s="28">
        <f t="shared" si="12"/>
        <v>17049.620000000003</v>
      </c>
      <c r="H47" s="28">
        <f t="shared" si="12"/>
        <v>1411.53</v>
      </c>
      <c r="I47" s="28">
        <f t="shared" si="12"/>
        <v>15638.09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52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37</v>
      </c>
      <c r="E5" s="46"/>
      <c r="F5" s="46"/>
      <c r="G5" s="45" t="s">
        <v>38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16987.46</v>
      </c>
      <c r="C19" s="23">
        <f aca="true" t="shared" si="5" ref="C19:I19">+C20+C21+C22+C23</f>
        <v>9936.89</v>
      </c>
      <c r="D19" s="23">
        <f t="shared" si="5"/>
        <v>1745.05</v>
      </c>
      <c r="E19" s="23">
        <f t="shared" si="5"/>
        <v>0</v>
      </c>
      <c r="F19" s="23">
        <f t="shared" si="5"/>
        <v>1745.05</v>
      </c>
      <c r="G19" s="23">
        <f t="shared" si="5"/>
        <v>6727.51</v>
      </c>
      <c r="H19" s="23">
        <f t="shared" si="5"/>
        <v>0</v>
      </c>
      <c r="I19" s="23">
        <f t="shared" si="5"/>
        <v>6727.51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1552.23</v>
      </c>
      <c r="E20" s="19"/>
      <c r="F20" s="19">
        <v>1552.23</v>
      </c>
      <c r="G20" s="7">
        <f t="shared" si="2"/>
        <v>5978.08</v>
      </c>
      <c r="H20" s="19"/>
      <c r="I20" s="19">
        <v>5978.08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192.82</v>
      </c>
      <c r="E21" s="19"/>
      <c r="F21" s="19">
        <v>192.82</v>
      </c>
      <c r="G21" s="7">
        <f t="shared" si="2"/>
        <v>749.43</v>
      </c>
      <c r="H21" s="19"/>
      <c r="I21" s="19">
        <v>749.43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2</v>
      </c>
      <c r="C23" s="19">
        <v>2</v>
      </c>
      <c r="D23" s="7">
        <f t="shared" si="1"/>
        <v>0</v>
      </c>
      <c r="E23" s="19"/>
      <c r="F23" s="19"/>
      <c r="G23" s="7">
        <f t="shared" si="2"/>
        <v>0</v>
      </c>
      <c r="H23" s="19"/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400.05</v>
      </c>
      <c r="E24" s="19">
        <f t="shared" si="6"/>
        <v>0</v>
      </c>
      <c r="F24" s="19">
        <f t="shared" si="6"/>
        <v>400.05</v>
      </c>
      <c r="G24" s="19">
        <f t="shared" si="6"/>
        <v>2110.85</v>
      </c>
      <c r="H24" s="19">
        <f t="shared" si="6"/>
        <v>442.32</v>
      </c>
      <c r="I24" s="19">
        <f t="shared" si="6"/>
        <v>1668.53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400.05</v>
      </c>
      <c r="E25" s="21"/>
      <c r="F25" s="12">
        <v>400.05</v>
      </c>
      <c r="G25" s="7">
        <f t="shared" si="2"/>
        <v>2110.85</v>
      </c>
      <c r="H25" s="21">
        <v>442.32</v>
      </c>
      <c r="I25" s="22">
        <v>1668.53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303.07</v>
      </c>
      <c r="C30" s="30">
        <f aca="true" t="shared" si="7" ref="C30:I30">+C31+C32</f>
        <v>220.64</v>
      </c>
      <c r="D30" s="7">
        <f t="shared" si="1"/>
        <v>18.04</v>
      </c>
      <c r="E30" s="30">
        <f t="shared" si="7"/>
        <v>0</v>
      </c>
      <c r="F30" s="30">
        <f t="shared" si="7"/>
        <v>18.04</v>
      </c>
      <c r="G30" s="7">
        <f t="shared" si="2"/>
        <v>162.11</v>
      </c>
      <c r="H30" s="30">
        <f t="shared" si="7"/>
        <v>86.94</v>
      </c>
      <c r="I30" s="30">
        <f t="shared" si="7"/>
        <v>75.17</v>
      </c>
    </row>
    <row r="31" spans="1:9" ht="15">
      <c r="A31" s="9" t="s">
        <v>4</v>
      </c>
      <c r="B31" s="20">
        <v>303.07</v>
      </c>
      <c r="C31" s="20">
        <v>220.64</v>
      </c>
      <c r="D31" s="7">
        <f t="shared" si="1"/>
        <v>18.04</v>
      </c>
      <c r="E31" s="21"/>
      <c r="F31" s="12">
        <v>18.04</v>
      </c>
      <c r="G31" s="7">
        <f t="shared" si="2"/>
        <v>162.11</v>
      </c>
      <c r="H31" s="21">
        <v>86.94</v>
      </c>
      <c r="I31" s="22">
        <v>75.17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21.31</v>
      </c>
      <c r="E34" s="21">
        <v>21.31</v>
      </c>
      <c r="F34" s="12"/>
      <c r="G34" s="7">
        <f t="shared" si="2"/>
        <v>107.16</v>
      </c>
      <c r="H34" s="21"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42.88</v>
      </c>
      <c r="E35" s="21"/>
      <c r="F35" s="12">
        <v>42.88</v>
      </c>
      <c r="G35" s="7">
        <f t="shared" si="2"/>
        <v>162.09</v>
      </c>
      <c r="H35" s="21">
        <v>0</v>
      </c>
      <c r="I35" s="22">
        <v>162.09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39.8</v>
      </c>
      <c r="E38" s="21">
        <v>39.8</v>
      </c>
      <c r="F38" s="12"/>
      <c r="G38" s="7">
        <f t="shared" si="2"/>
        <v>221.68</v>
      </c>
      <c r="H38" s="21"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1129.38</v>
      </c>
      <c r="E39" s="24">
        <v>73.9</v>
      </c>
      <c r="F39" s="24">
        <v>1055.48</v>
      </c>
      <c r="G39" s="7">
        <f t="shared" si="2"/>
        <v>3747.19</v>
      </c>
      <c r="H39" s="24">
        <v>263.86</v>
      </c>
      <c r="I39" s="24">
        <v>3483.33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165.26</v>
      </c>
      <c r="E41" s="7">
        <f t="shared" si="8"/>
        <v>0</v>
      </c>
      <c r="F41" s="7">
        <f t="shared" si="8"/>
        <v>165.26</v>
      </c>
      <c r="G41" s="7">
        <f t="shared" si="8"/>
        <v>602.26</v>
      </c>
      <c r="H41" s="7">
        <f t="shared" si="8"/>
        <v>0</v>
      </c>
      <c r="I41" s="7">
        <f t="shared" si="8"/>
        <v>602.26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165.26</v>
      </c>
      <c r="E42" s="19"/>
      <c r="F42" s="19">
        <v>165.26</v>
      </c>
      <c r="G42" s="7">
        <f>+H42+I42</f>
        <v>602.26</v>
      </c>
      <c r="H42" s="19"/>
      <c r="I42" s="19">
        <v>602.26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37599.81999999999</v>
      </c>
      <c r="C44" s="26">
        <f aca="true" t="shared" si="9" ref="C44:I44">+C8+C11+C18+C19+C24+C30+C33+C34+C35+C36+C37+C38+C39+C40</f>
        <v>21450.329999999998</v>
      </c>
      <c r="D44" s="26">
        <f t="shared" si="9"/>
        <v>3396.51</v>
      </c>
      <c r="E44" s="26">
        <f t="shared" si="9"/>
        <v>135.01</v>
      </c>
      <c r="F44" s="26">
        <f t="shared" si="9"/>
        <v>3261.5</v>
      </c>
      <c r="G44" s="26">
        <f t="shared" si="9"/>
        <v>13238.590000000002</v>
      </c>
      <c r="H44" s="26">
        <f t="shared" si="9"/>
        <v>1121.96</v>
      </c>
      <c r="I44" s="26">
        <f t="shared" si="9"/>
        <v>12116.630000000001</v>
      </c>
    </row>
    <row r="45" spans="1:9" s="27" customFormat="1" ht="30" customHeight="1">
      <c r="A45" s="28" t="s">
        <v>35</v>
      </c>
      <c r="B45" s="26">
        <f>+B9+B20+B31+B33+B34+B35+B37+B25</f>
        <v>22201.1</v>
      </c>
      <c r="C45" s="26">
        <f aca="true" t="shared" si="10" ref="C45:I45">+C9+C20+C31+C33+C34+C35+C37+C25</f>
        <v>12987.599999999999</v>
      </c>
      <c r="D45" s="26">
        <f t="shared" si="10"/>
        <v>2034.51</v>
      </c>
      <c r="E45" s="26">
        <f t="shared" si="10"/>
        <v>21.31</v>
      </c>
      <c r="F45" s="26">
        <f t="shared" si="10"/>
        <v>2013.2</v>
      </c>
      <c r="G45" s="26">
        <f t="shared" si="10"/>
        <v>8520.289999999999</v>
      </c>
      <c r="H45" s="26">
        <f t="shared" si="10"/>
        <v>636.42</v>
      </c>
      <c r="I45" s="26">
        <f t="shared" si="10"/>
        <v>7883.87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3002.4900000000002</v>
      </c>
      <c r="C46" s="28">
        <f t="shared" si="11"/>
        <v>1440.21</v>
      </c>
      <c r="D46" s="28">
        <f t="shared" si="11"/>
        <v>232.62</v>
      </c>
      <c r="E46" s="28">
        <f t="shared" si="11"/>
        <v>39.8</v>
      </c>
      <c r="F46" s="28">
        <f t="shared" si="11"/>
        <v>192.82</v>
      </c>
      <c r="G46" s="28">
        <f t="shared" si="11"/>
        <v>971.1099999999999</v>
      </c>
      <c r="H46" s="28">
        <f t="shared" si="11"/>
        <v>221.68</v>
      </c>
      <c r="I46" s="28">
        <f t="shared" si="11"/>
        <v>749.43</v>
      </c>
    </row>
    <row r="47" spans="1:9" s="27" customFormat="1" ht="15">
      <c r="A47" s="38" t="s">
        <v>44</v>
      </c>
      <c r="B47" s="28">
        <f>+B44+B41</f>
        <v>42039.079999999994</v>
      </c>
      <c r="C47" s="28">
        <f aca="true" t="shared" si="12" ref="C47:I47">+C44+C41</f>
        <v>22397.329999999998</v>
      </c>
      <c r="D47" s="28">
        <f t="shared" si="12"/>
        <v>3561.7700000000004</v>
      </c>
      <c r="E47" s="28">
        <f t="shared" si="12"/>
        <v>135.01</v>
      </c>
      <c r="F47" s="28">
        <f t="shared" si="12"/>
        <v>3426.76</v>
      </c>
      <c r="G47" s="28">
        <f t="shared" si="12"/>
        <v>13840.850000000002</v>
      </c>
      <c r="H47" s="28">
        <f t="shared" si="12"/>
        <v>1121.96</v>
      </c>
      <c r="I47" s="28">
        <f t="shared" si="12"/>
        <v>12718.890000000001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2017-06-29T09:58:29Z</cp:lastPrinted>
  <dcterms:created xsi:type="dcterms:W3CDTF">2012-06-13T12:28:57Z</dcterms:created>
  <dcterms:modified xsi:type="dcterms:W3CDTF">2017-06-29T09:59:21Z</dcterms:modified>
  <cp:category/>
  <cp:version/>
  <cp:contentType/>
  <cp:contentStatus/>
</cp:coreProperties>
</file>